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kosztorys inwestorski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<sst xmlns="http://schemas.openxmlformats.org/spreadsheetml/2006/main" count="119" uniqueCount="79">
  <si>
    <t>l.p.</t>
  </si>
  <si>
    <t>jednostka miary</t>
  </si>
  <si>
    <t>opis robót</t>
  </si>
  <si>
    <t>obmiar</t>
  </si>
  <si>
    <t>ceny jednostkowe (zł )</t>
  </si>
  <si>
    <t>Koszenie trawników ze zgrabieniem i wywozem pokosu</t>
  </si>
  <si>
    <t>Wiosenne wygrabienie trawników z wywozem</t>
  </si>
  <si>
    <t>Jesienne wygrabianie trawników z wywozem</t>
  </si>
  <si>
    <t>Obcinanie brzegów trawnika</t>
  </si>
  <si>
    <t>mb</t>
  </si>
  <si>
    <t>Renowacja trawników</t>
  </si>
  <si>
    <t>Aeracja trawników</t>
  </si>
  <si>
    <t>m2</t>
  </si>
  <si>
    <t>Nawożenie trawników</t>
  </si>
  <si>
    <t>Pielęgnacja trawników</t>
  </si>
  <si>
    <t xml:space="preserve">Pielęgnacja drzew i krzewów </t>
  </si>
  <si>
    <t>Prześwietlanie krzewów</t>
  </si>
  <si>
    <t>Odmładzanie krzewów</t>
  </si>
  <si>
    <t>Pielęgnacja pnączy i roślin okrywowych (przekopanie i pielenie,ciecie , nawożenie , podlewanie, usuwanie opadłych liści wiosną i jesienią, sadzenie uzupełniające)</t>
  </si>
  <si>
    <t>Sadzenie krzewów</t>
  </si>
  <si>
    <t>Wiosenne wygrabianie i wywóz liści ze skupin krzewów</t>
  </si>
  <si>
    <t>Jesienne wygrabianie i wywóz liści ze skupin krzewów</t>
  </si>
  <si>
    <t>Karczowanie drzewek, krzewów, samosiewów ze zrąbkowaniem i wywozem</t>
  </si>
  <si>
    <t>Prześwietlanie koron drzew</t>
  </si>
  <si>
    <t>Pielęgnacja drzew sadzonych z bryła korzeniową w pierwszych latach po posadzeniu ( podlewanie, nawożenie, wymiana i uzupełnienie pali, utrzymanie  mis wokół drzew, przycięcie koron, oprysk na choroby i szkodniki )</t>
  </si>
  <si>
    <t xml:space="preserve">Sadzenie drzew z bryła korzeniową  z 3 palami , wykonanie misy i wyściłókowanie korą, montaż instalacji nawadniająco-napowietrzającej, obw. min 18 cm </t>
  </si>
  <si>
    <t>Usuwanie odrostów drzew</t>
  </si>
  <si>
    <t>Ścinanie drzew 20 cm poniżej poziomu gruntu ze zrąbkowaniem, uzupełnieniem ziemią</t>
  </si>
  <si>
    <t>III</t>
  </si>
  <si>
    <t>IV</t>
  </si>
  <si>
    <t>Pielęgnacja kwietników</t>
  </si>
  <si>
    <t xml:space="preserve">Pielęgnacja kwietnika (przygotowanie kwietników, nawożenie, podlewanie,pielenie,usuwanie przekwitniętych kwiatostanów, likwidacja kwietników, wymiana ziemi, wyłożenie kwietnika stroiszem) </t>
  </si>
  <si>
    <t xml:space="preserve">Sadzenie kwiatów letnich na kwietniku ca 45 szt/m2 </t>
  </si>
  <si>
    <t>I</t>
  </si>
  <si>
    <t>II</t>
  </si>
  <si>
    <t>V</t>
  </si>
  <si>
    <t>Utrzymanie dróg parkowych</t>
  </si>
  <si>
    <t>Oczyszczanie krawężników dróg z darni</t>
  </si>
  <si>
    <t>Prace różne</t>
  </si>
  <si>
    <t>Zimowe utrzymanie dróg</t>
  </si>
  <si>
    <t>Wykonanie oprysków środkami chemicznymi dróg</t>
  </si>
  <si>
    <t>Wykonanie oprysków środkami chemicznymi krzewów</t>
  </si>
  <si>
    <t>Wykonanie oprysków środkami chemicznymi różanek</t>
  </si>
  <si>
    <t>Wykonanie oprysków środkami chemicznymi trawników</t>
  </si>
  <si>
    <t>Utrzymanie w czystosci placów zabaw o nawierzchni piaskowej (bieżące wygrabianie i usuwanie zaniczyszczeń oraz chwastów)</t>
  </si>
  <si>
    <t>Oczyszczanie stawów</t>
  </si>
  <si>
    <t>Prace różne R+S</t>
  </si>
  <si>
    <t>razem całość netto</t>
  </si>
  <si>
    <t>razem całość brutto</t>
  </si>
  <si>
    <t>szt</t>
  </si>
  <si>
    <t xml:space="preserve">m2 </t>
  </si>
  <si>
    <t>godz</t>
  </si>
  <si>
    <t>Pielęgnacja bylin (przekopanie i pielenie, nawożenie, podlewanie, usuniecie przekwitłych kwiatostanów, sadzenie uzupełniające, przyciecie obumarłych części roślin, usuwanie opadły liści wiosną i jesienią)</t>
  </si>
  <si>
    <t>Pielęgnacja róż (rozkopczykowanie róż,przycięcie krzewów róż, nawożenie róż, pielenie róż, przycięcie kwiatostanów róż, usuwanie odrostów, okopcowanie róż, podlewanie, obcinanie brzegów różanek, sadzenie róż)</t>
  </si>
  <si>
    <t>Oczyszczanie dróg,schodów i placów z darni</t>
  </si>
  <si>
    <t xml:space="preserve"> </t>
  </si>
  <si>
    <t>Cięcie żywopłotu 2x</t>
  </si>
  <si>
    <t xml:space="preserve">Powierzchniowe oczyszczanie terenu </t>
  </si>
  <si>
    <t xml:space="preserve">Zamiatanie dróg  i boiska </t>
  </si>
  <si>
    <t xml:space="preserve">Prace porządkowe gr. A </t>
  </si>
  <si>
    <t xml:space="preserve">Prace porządkowe gr.C </t>
  </si>
  <si>
    <t xml:space="preserve">Prace porządkowe gr. D </t>
  </si>
  <si>
    <t>obiekt</t>
  </si>
  <si>
    <t xml:space="preserve">Konserwacja urzadzeń zabawowych drewnianych, ławek -dwukrotna impregnacja grzybobójcza </t>
  </si>
  <si>
    <t>wartość brutto (zł) =2/4*5</t>
  </si>
  <si>
    <r>
      <t>m</t>
    </r>
    <r>
      <rPr>
        <vertAlign val="superscript"/>
        <sz val="11"/>
        <rFont val="Arial"/>
        <family val="2"/>
      </rPr>
      <t xml:space="preserve">2 </t>
    </r>
  </si>
  <si>
    <r>
      <t>Sadzenie kwiatów letnich na kwietniku  36szt/m</t>
    </r>
    <r>
      <rPr>
        <vertAlign val="superscript"/>
        <sz val="11"/>
        <rFont val="Arial"/>
        <family val="2"/>
      </rPr>
      <t xml:space="preserve">2 </t>
    </r>
  </si>
  <si>
    <t>Dozór placów zabaw i boiska</t>
  </si>
  <si>
    <t>Dowóz i uzupełnienie piasku w matach gumowych</t>
  </si>
  <si>
    <t>m3</t>
  </si>
  <si>
    <t>pozycje od 1 do 42 razem brutto ( zł)</t>
  </si>
  <si>
    <t>pozycje od 1 do 42 razem netto ( zł)</t>
  </si>
  <si>
    <t>pozycja 43 -47 brutto( zł)</t>
  </si>
  <si>
    <t>pozycja 43 - 47 netto ( zł)</t>
  </si>
  <si>
    <t>Wymiana piasku w piskownicy 2* w roku (6m3)</t>
  </si>
  <si>
    <t>Prace porządkowe gr. B (poniedziałki, środy, piątki)</t>
  </si>
  <si>
    <t>Pielęgnacja skupin krzewów, bylin, traw  wraz z żywopłotami(przekopanie i pielenie,nawożenie, podlewanie, usuwanie przekwitłych kwiatostanów)</t>
  </si>
  <si>
    <t xml:space="preserve">KOSZTORYS OFERTOWY  PLACE ZABAW  na terenie Rady Osiedla ŁAWICA od 1 kwietnia do 30 listopada 2019r.   </t>
  </si>
  <si>
    <t>Worki biodegradowalne do koszy (35tyg.*3*4kosze)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</si>
</sst>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[$-415]d\ mmmm\ yyyy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28"/>
      <name val="Calibri"/>
      <family val="2"/>
    </font>
    <font>
      <sz val="12"/>
      <color indexed="28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28"/>
      <name val="Arial"/>
      <family val="2"/>
    </font>
    <font>
      <sz val="11"/>
      <color indexed="28"/>
      <name val="Arial"/>
      <family val="2"/>
    </font>
    <font>
      <vertAlign val="superscript"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7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30" borderId="9" applyNumberFormat="0" applyFon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3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41" fontId="9" fillId="0" borderId="10" xfId="0" applyNumberFormat="1" applyFont="1" applyBorder="1" applyAlignment="1">
      <alignment/>
    </xf>
    <xf numFmtId="43" fontId="8" fillId="0" borderId="10" xfId="0" applyNumberFormat="1" applyFont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Border="1" applyAlignment="1" applyProtection="1">
      <alignment vertical="center" wrapText="1"/>
      <protection locked="0"/>
    </xf>
    <xf numFmtId="43" fontId="9" fillId="0" borderId="10" xfId="0" applyNumberFormat="1" applyFont="1" applyBorder="1" applyAlignment="1">
      <alignment/>
    </xf>
    <xf numFmtId="43" fontId="9" fillId="0" borderId="12" xfId="0" applyNumberFormat="1" applyFont="1" applyBorder="1" applyAlignment="1">
      <alignment vertic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43" fontId="9" fillId="0" borderId="10" xfId="0" applyNumberFormat="1" applyFont="1" applyBorder="1" applyAlignment="1">
      <alignment horizontal="right"/>
    </xf>
    <xf numFmtId="43" fontId="9" fillId="0" borderId="10" xfId="0" applyNumberFormat="1" applyFont="1" applyBorder="1" applyAlignment="1">
      <alignment vertical="center"/>
    </xf>
    <xf numFmtId="0" fontId="8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43" fontId="9" fillId="0" borderId="0" xfId="0" applyNumberFormat="1" applyFont="1" applyBorder="1" applyAlignment="1">
      <alignment vertical="center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 applyProtection="1">
      <alignment vertical="center" wrapText="1"/>
      <protection locked="0"/>
    </xf>
    <xf numFmtId="0" fontId="12" fillId="33" borderId="15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vertical="center"/>
    </xf>
    <xf numFmtId="0" fontId="8" fillId="0" borderId="16" xfId="0" applyFont="1" applyBorder="1" applyAlignment="1" applyProtection="1">
      <alignment vertical="center" wrapText="1"/>
      <protection locked="0"/>
    </xf>
    <xf numFmtId="41" fontId="9" fillId="0" borderId="12" xfId="0" applyNumberFormat="1" applyFont="1" applyBorder="1" applyAlignment="1">
      <alignment vertical="center" wrapText="1"/>
    </xf>
    <xf numFmtId="43" fontId="8" fillId="0" borderId="17" xfId="0" applyNumberFormat="1" applyFont="1" applyBorder="1" applyAlignment="1" applyProtection="1">
      <alignment horizontal="center" vertical="center" wrapText="1"/>
      <protection locked="0"/>
    </xf>
    <xf numFmtId="164" fontId="8" fillId="0" borderId="12" xfId="0" applyNumberFormat="1" applyFont="1" applyBorder="1" applyAlignment="1" applyProtection="1">
      <alignment vertical="center" wrapText="1"/>
      <protection locked="0"/>
    </xf>
    <xf numFmtId="43" fontId="9" fillId="0" borderId="12" xfId="0" applyNumberFormat="1" applyFont="1" applyBorder="1" applyAlignment="1">
      <alignment vertical="center" wrapText="1"/>
    </xf>
    <xf numFmtId="41" fontId="9" fillId="0" borderId="10" xfId="0" applyNumberFormat="1" applyFont="1" applyBorder="1" applyAlignment="1">
      <alignment vertical="center" wrapText="1"/>
    </xf>
    <xf numFmtId="43" fontId="9" fillId="0" borderId="10" xfId="0" applyNumberFormat="1" applyFont="1" applyBorder="1" applyAlignment="1">
      <alignment vertical="center" wrapText="1"/>
    </xf>
    <xf numFmtId="43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41" fontId="11" fillId="33" borderId="15" xfId="0" applyNumberFormat="1" applyFont="1" applyFill="1" applyBorder="1" applyAlignment="1">
      <alignment vertical="center" wrapText="1"/>
    </xf>
    <xf numFmtId="0" fontId="11" fillId="33" borderId="15" xfId="0" applyFont="1" applyFill="1" applyBorder="1" applyAlignment="1">
      <alignment vertical="center" wrapText="1"/>
    </xf>
    <xf numFmtId="43" fontId="11" fillId="33" borderId="15" xfId="0" applyNumberFormat="1" applyFont="1" applyFill="1" applyBorder="1" applyAlignment="1">
      <alignment vertical="center" wrapText="1"/>
    </xf>
    <xf numFmtId="43" fontId="9" fillId="33" borderId="12" xfId="0" applyNumberFormat="1" applyFont="1" applyFill="1" applyBorder="1" applyAlignment="1">
      <alignment vertical="center"/>
    </xf>
    <xf numFmtId="0" fontId="8" fillId="0" borderId="15" xfId="0" applyFont="1" applyFill="1" applyBorder="1" applyAlignment="1" applyProtection="1">
      <alignment vertical="center" wrapText="1"/>
      <protection locked="0"/>
    </xf>
    <xf numFmtId="4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3" fontId="9" fillId="0" borderId="10" xfId="0" applyNumberFormat="1" applyFont="1" applyFill="1" applyBorder="1" applyAlignment="1">
      <alignment/>
    </xf>
    <xf numFmtId="43" fontId="8" fillId="0" borderId="10" xfId="0" applyNumberFormat="1" applyFont="1" applyBorder="1" applyAlignment="1">
      <alignment/>
    </xf>
    <xf numFmtId="0" fontId="8" fillId="0" borderId="13" xfId="0" applyFont="1" applyBorder="1" applyAlignment="1" applyProtection="1">
      <alignment vertical="center" wrapText="1"/>
      <protection locked="0"/>
    </xf>
    <xf numFmtId="41" fontId="9" fillId="0" borderId="14" xfId="0" applyNumberFormat="1" applyFont="1" applyBorder="1" applyAlignment="1">
      <alignment/>
    </xf>
    <xf numFmtId="43" fontId="9" fillId="0" borderId="14" xfId="0" applyNumberFormat="1" applyFont="1" applyBorder="1" applyAlignment="1">
      <alignment/>
    </xf>
    <xf numFmtId="43" fontId="8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right"/>
    </xf>
    <xf numFmtId="2" fontId="9" fillId="0" borderId="10" xfId="0" applyNumberFormat="1" applyFont="1" applyBorder="1" applyAlignment="1">
      <alignment horizontal="center"/>
    </xf>
    <xf numFmtId="43" fontId="10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164" fontId="8" fillId="0" borderId="10" xfId="0" applyNumberFormat="1" applyFont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vertical="center"/>
    </xf>
    <xf numFmtId="43" fontId="9" fillId="0" borderId="14" xfId="0" applyNumberFormat="1" applyFont="1" applyBorder="1" applyAlignment="1">
      <alignment vertical="center"/>
    </xf>
    <xf numFmtId="164" fontId="8" fillId="0" borderId="14" xfId="0" applyNumberFormat="1" applyFont="1" applyBorder="1" applyAlignment="1" applyProtection="1">
      <alignment wrapText="1"/>
      <protection locked="0"/>
    </xf>
    <xf numFmtId="164" fontId="8" fillId="0" borderId="10" xfId="0" applyNumberFormat="1" applyFont="1" applyBorder="1" applyAlignment="1" applyProtection="1">
      <alignment wrapText="1"/>
      <protection locked="0"/>
    </xf>
    <xf numFmtId="0" fontId="2" fillId="0" borderId="0" xfId="0" applyFont="1" applyAlignment="1">
      <alignment horizontal="center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3" fontId="9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43" fontId="9" fillId="0" borderId="27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3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43" fontId="4" fillId="0" borderId="30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43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3" fontId="4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31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view="pageLayout" workbookViewId="0" topLeftCell="A1">
      <selection activeCell="G61" sqref="G61"/>
    </sheetView>
  </sheetViews>
  <sheetFormatPr defaultColWidth="9.140625" defaultRowHeight="15"/>
  <cols>
    <col min="1" max="1" width="7.421875" style="8" customWidth="1"/>
    <col min="2" max="2" width="56.421875" style="1" customWidth="1"/>
    <col min="3" max="3" width="17.7109375" style="1" customWidth="1"/>
    <col min="4" max="4" width="9.57421875" style="1" customWidth="1"/>
    <col min="5" max="5" width="9.28125" style="1" customWidth="1"/>
    <col min="6" max="6" width="14.7109375" style="1" customWidth="1"/>
    <col min="7" max="7" width="20.28125" style="1" customWidth="1"/>
    <col min="8" max="16384" width="9.140625" style="1" customWidth="1"/>
  </cols>
  <sheetData>
    <row r="1" spans="1:7" ht="18.75">
      <c r="A1" s="68" t="s">
        <v>77</v>
      </c>
      <c r="B1" s="68"/>
      <c r="C1" s="68"/>
      <c r="D1" s="68"/>
      <c r="E1" s="68"/>
      <c r="F1" s="68"/>
      <c r="G1" s="68"/>
    </row>
    <row r="2" spans="1:6" ht="15.75">
      <c r="A2" s="2"/>
      <c r="B2" s="2"/>
      <c r="C2" s="2"/>
      <c r="D2" s="2"/>
      <c r="E2" s="2"/>
      <c r="F2" s="2"/>
    </row>
    <row r="3" spans="1:7" ht="15.75">
      <c r="A3" s="76" t="s">
        <v>0</v>
      </c>
      <c r="B3" s="77" t="s">
        <v>2</v>
      </c>
      <c r="C3" s="76" t="s">
        <v>3</v>
      </c>
      <c r="D3" s="76" t="s">
        <v>1</v>
      </c>
      <c r="E3" s="76"/>
      <c r="F3" s="84" t="s">
        <v>4</v>
      </c>
      <c r="G3" s="69" t="s">
        <v>64</v>
      </c>
    </row>
    <row r="4" spans="1:7" ht="15" customHeight="1">
      <c r="A4" s="76"/>
      <c r="B4" s="77"/>
      <c r="C4" s="76"/>
      <c r="D4" s="76"/>
      <c r="E4" s="76"/>
      <c r="F4" s="85"/>
      <c r="G4" s="70"/>
    </row>
    <row r="5" spans="1:7" ht="36.75" customHeight="1">
      <c r="A5" s="76"/>
      <c r="B5" s="77"/>
      <c r="C5" s="76"/>
      <c r="D5" s="76"/>
      <c r="E5" s="76"/>
      <c r="F5" s="86"/>
      <c r="G5" s="71"/>
    </row>
    <row r="6" spans="1:7" ht="16.5" customHeight="1">
      <c r="A6" s="26"/>
      <c r="B6" s="27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</row>
    <row r="7" spans="1:7" s="3" customFormat="1" ht="15.75">
      <c r="A7" s="29" t="s">
        <v>33</v>
      </c>
      <c r="B7" s="30" t="s">
        <v>14</v>
      </c>
      <c r="C7" s="31"/>
      <c r="D7" s="31"/>
      <c r="E7" s="31"/>
      <c r="F7" s="31"/>
      <c r="G7" s="32"/>
    </row>
    <row r="8" spans="1:7" ht="15.75">
      <c r="A8" s="11">
        <v>1</v>
      </c>
      <c r="B8" s="33" t="s">
        <v>5</v>
      </c>
      <c r="C8" s="34">
        <v>855</v>
      </c>
      <c r="D8" s="35" t="s">
        <v>65</v>
      </c>
      <c r="E8" s="36">
        <v>100</v>
      </c>
      <c r="F8" s="37"/>
      <c r="G8" s="17">
        <f>C8/E8*F8</f>
        <v>0</v>
      </c>
    </row>
    <row r="9" spans="1:7" ht="15.75">
      <c r="A9" s="11">
        <v>2</v>
      </c>
      <c r="B9" s="12" t="s">
        <v>6</v>
      </c>
      <c r="C9" s="38">
        <v>855</v>
      </c>
      <c r="D9" s="35" t="s">
        <v>65</v>
      </c>
      <c r="E9" s="15">
        <v>100</v>
      </c>
      <c r="F9" s="39"/>
      <c r="G9" s="17">
        <f aca="true" t="shared" si="0" ref="G9:G58">C9/E9*F9</f>
        <v>0</v>
      </c>
    </row>
    <row r="10" spans="1:7" ht="15.75">
      <c r="A10" s="11">
        <v>3</v>
      </c>
      <c r="B10" s="12" t="s">
        <v>7</v>
      </c>
      <c r="C10" s="38">
        <v>855</v>
      </c>
      <c r="D10" s="35" t="s">
        <v>65</v>
      </c>
      <c r="E10" s="15">
        <v>100</v>
      </c>
      <c r="F10" s="39"/>
      <c r="G10" s="17">
        <f t="shared" si="0"/>
        <v>0</v>
      </c>
    </row>
    <row r="11" spans="1:7" ht="15.75">
      <c r="A11" s="18">
        <v>4</v>
      </c>
      <c r="B11" s="19" t="s">
        <v>8</v>
      </c>
      <c r="C11" s="38">
        <v>0</v>
      </c>
      <c r="D11" s="40" t="s">
        <v>9</v>
      </c>
      <c r="E11" s="41">
        <v>100</v>
      </c>
      <c r="F11" s="39"/>
      <c r="G11" s="17">
        <f t="shared" si="0"/>
        <v>0</v>
      </c>
    </row>
    <row r="12" spans="1:10" ht="15.75">
      <c r="A12" s="11">
        <v>5</v>
      </c>
      <c r="B12" s="12" t="s">
        <v>10</v>
      </c>
      <c r="C12" s="38">
        <v>0</v>
      </c>
      <c r="D12" s="35" t="s">
        <v>65</v>
      </c>
      <c r="E12" s="15">
        <v>100</v>
      </c>
      <c r="F12" s="39"/>
      <c r="G12" s="17">
        <f t="shared" si="0"/>
        <v>0</v>
      </c>
      <c r="J12" s="10" t="s">
        <v>55</v>
      </c>
    </row>
    <row r="13" spans="1:7" ht="15.75">
      <c r="A13" s="11">
        <v>6</v>
      </c>
      <c r="B13" s="42" t="s">
        <v>11</v>
      </c>
      <c r="C13" s="38">
        <v>0</v>
      </c>
      <c r="D13" s="14" t="s">
        <v>12</v>
      </c>
      <c r="E13" s="15">
        <v>100</v>
      </c>
      <c r="F13" s="39"/>
      <c r="G13" s="17">
        <f t="shared" si="0"/>
        <v>0</v>
      </c>
    </row>
    <row r="14" spans="1:7" ht="15.75">
      <c r="A14" s="11">
        <v>7</v>
      </c>
      <c r="B14" s="42" t="s">
        <v>13</v>
      </c>
      <c r="C14" s="38">
        <v>0</v>
      </c>
      <c r="D14" s="14" t="s">
        <v>12</v>
      </c>
      <c r="E14" s="15">
        <v>100</v>
      </c>
      <c r="F14" s="39"/>
      <c r="G14" s="17">
        <f t="shared" si="0"/>
        <v>0</v>
      </c>
    </row>
    <row r="15" spans="1:7" s="4" customFormat="1" ht="15.75">
      <c r="A15" s="29" t="s">
        <v>34</v>
      </c>
      <c r="B15" s="30" t="s">
        <v>15</v>
      </c>
      <c r="C15" s="43"/>
      <c r="D15" s="44"/>
      <c r="E15" s="44"/>
      <c r="F15" s="45"/>
      <c r="G15" s="46"/>
    </row>
    <row r="16" spans="1:7" ht="15.75">
      <c r="A16" s="11">
        <v>8</v>
      </c>
      <c r="B16" s="12" t="s">
        <v>16</v>
      </c>
      <c r="C16" s="38">
        <v>0</v>
      </c>
      <c r="D16" s="14" t="s">
        <v>49</v>
      </c>
      <c r="E16" s="15">
        <v>1</v>
      </c>
      <c r="F16" s="39"/>
      <c r="G16" s="17">
        <f t="shared" si="0"/>
        <v>0</v>
      </c>
    </row>
    <row r="17" spans="1:7" ht="15.75">
      <c r="A17" s="11">
        <v>9</v>
      </c>
      <c r="B17" s="12" t="s">
        <v>17</v>
      </c>
      <c r="C17" s="38">
        <v>0</v>
      </c>
      <c r="D17" s="14" t="s">
        <v>49</v>
      </c>
      <c r="E17" s="15">
        <v>1</v>
      </c>
      <c r="F17" s="39"/>
      <c r="G17" s="17">
        <f t="shared" si="0"/>
        <v>0</v>
      </c>
    </row>
    <row r="18" spans="1:7" ht="42.75">
      <c r="A18" s="11">
        <v>10</v>
      </c>
      <c r="B18" s="12" t="s">
        <v>76</v>
      </c>
      <c r="C18" s="38">
        <v>65</v>
      </c>
      <c r="D18" s="35" t="s">
        <v>65</v>
      </c>
      <c r="E18" s="15">
        <v>100</v>
      </c>
      <c r="F18" s="39"/>
      <c r="G18" s="17">
        <f t="shared" si="0"/>
        <v>0</v>
      </c>
    </row>
    <row r="19" spans="1:7" ht="15.75">
      <c r="A19" s="11">
        <v>11</v>
      </c>
      <c r="B19" s="12" t="s">
        <v>56</v>
      </c>
      <c r="C19" s="38">
        <v>0</v>
      </c>
      <c r="D19" s="35" t="s">
        <v>50</v>
      </c>
      <c r="E19" s="15">
        <v>100</v>
      </c>
      <c r="F19" s="39"/>
      <c r="G19" s="17">
        <f t="shared" si="0"/>
        <v>0</v>
      </c>
    </row>
    <row r="20" spans="1:7" ht="42.75">
      <c r="A20" s="11">
        <v>12</v>
      </c>
      <c r="B20" s="12" t="s">
        <v>18</v>
      </c>
      <c r="C20" s="38">
        <v>0</v>
      </c>
      <c r="D20" s="35" t="s">
        <v>50</v>
      </c>
      <c r="E20" s="15">
        <v>1</v>
      </c>
      <c r="F20" s="39"/>
      <c r="G20" s="17">
        <f t="shared" si="0"/>
        <v>0</v>
      </c>
    </row>
    <row r="21" spans="1:7" ht="15.75">
      <c r="A21" s="11">
        <v>13</v>
      </c>
      <c r="B21" s="12" t="s">
        <v>19</v>
      </c>
      <c r="C21" s="38">
        <v>0</v>
      </c>
      <c r="D21" s="14" t="s">
        <v>49</v>
      </c>
      <c r="E21" s="15">
        <v>1</v>
      </c>
      <c r="F21" s="39"/>
      <c r="G21" s="17">
        <f t="shared" si="0"/>
        <v>0</v>
      </c>
    </row>
    <row r="22" spans="1:7" ht="15.75">
      <c r="A22" s="18">
        <v>14</v>
      </c>
      <c r="B22" s="19" t="s">
        <v>20</v>
      </c>
      <c r="C22" s="38">
        <v>65</v>
      </c>
      <c r="D22" s="35" t="s">
        <v>65</v>
      </c>
      <c r="E22" s="15">
        <v>100</v>
      </c>
      <c r="F22" s="39"/>
      <c r="G22" s="17">
        <f t="shared" si="0"/>
        <v>0</v>
      </c>
    </row>
    <row r="23" spans="1:7" ht="15.75">
      <c r="A23" s="11">
        <v>15</v>
      </c>
      <c r="B23" s="12" t="s">
        <v>21</v>
      </c>
      <c r="C23" s="38">
        <v>65</v>
      </c>
      <c r="D23" s="35" t="s">
        <v>65</v>
      </c>
      <c r="E23" s="15">
        <v>100</v>
      </c>
      <c r="F23" s="39"/>
      <c r="G23" s="17">
        <f t="shared" si="0"/>
        <v>0</v>
      </c>
    </row>
    <row r="24" spans="1:7" ht="28.5">
      <c r="A24" s="11">
        <v>16</v>
      </c>
      <c r="B24" s="12" t="s">
        <v>22</v>
      </c>
      <c r="C24" s="38">
        <v>0</v>
      </c>
      <c r="D24" s="14" t="s">
        <v>49</v>
      </c>
      <c r="E24" s="15">
        <v>1</v>
      </c>
      <c r="F24" s="39"/>
      <c r="G24" s="21">
        <f t="shared" si="0"/>
        <v>0</v>
      </c>
    </row>
    <row r="25" spans="1:7" ht="15.75">
      <c r="A25" s="11">
        <v>17</v>
      </c>
      <c r="B25" s="12" t="s">
        <v>23</v>
      </c>
      <c r="C25" s="38">
        <v>0</v>
      </c>
      <c r="D25" s="14" t="s">
        <v>49</v>
      </c>
      <c r="E25" s="15">
        <v>1</v>
      </c>
      <c r="F25" s="39"/>
      <c r="G25" s="17">
        <f t="shared" si="0"/>
        <v>0</v>
      </c>
    </row>
    <row r="26" spans="1:7" ht="83.25" customHeight="1">
      <c r="A26" s="11">
        <v>18</v>
      </c>
      <c r="B26" s="12" t="s">
        <v>24</v>
      </c>
      <c r="C26" s="38">
        <v>8</v>
      </c>
      <c r="D26" s="14" t="s">
        <v>49</v>
      </c>
      <c r="E26" s="15">
        <v>1</v>
      </c>
      <c r="F26" s="39"/>
      <c r="G26" s="17">
        <f t="shared" si="0"/>
        <v>0</v>
      </c>
    </row>
    <row r="27" spans="1:7" ht="42.75">
      <c r="A27" s="11">
        <v>19</v>
      </c>
      <c r="B27" s="12" t="s">
        <v>25</v>
      </c>
      <c r="C27" s="38">
        <v>0</v>
      </c>
      <c r="D27" s="14" t="s">
        <v>49</v>
      </c>
      <c r="E27" s="15">
        <v>1</v>
      </c>
      <c r="F27" s="39"/>
      <c r="G27" s="17">
        <f t="shared" si="0"/>
        <v>0</v>
      </c>
    </row>
    <row r="28" spans="1:7" ht="15.75">
      <c r="A28" s="11">
        <v>20</v>
      </c>
      <c r="B28" s="12" t="s">
        <v>26</v>
      </c>
      <c r="C28" s="38">
        <v>0</v>
      </c>
      <c r="D28" s="14" t="s">
        <v>49</v>
      </c>
      <c r="E28" s="15">
        <v>1</v>
      </c>
      <c r="F28" s="39"/>
      <c r="G28" s="17">
        <f t="shared" si="0"/>
        <v>0</v>
      </c>
    </row>
    <row r="29" spans="1:7" ht="28.5">
      <c r="A29" s="11">
        <v>21</v>
      </c>
      <c r="B29" s="12" t="s">
        <v>27</v>
      </c>
      <c r="C29" s="38">
        <v>0</v>
      </c>
      <c r="D29" s="14" t="s">
        <v>49</v>
      </c>
      <c r="E29" s="15">
        <v>1</v>
      </c>
      <c r="F29" s="39"/>
      <c r="G29" s="17">
        <f t="shared" si="0"/>
        <v>0</v>
      </c>
    </row>
    <row r="30" spans="1:7" s="4" customFormat="1" ht="15.75">
      <c r="A30" s="29" t="s">
        <v>28</v>
      </c>
      <c r="B30" s="30" t="s">
        <v>30</v>
      </c>
      <c r="C30" s="43" t="s">
        <v>55</v>
      </c>
      <c r="D30" s="44"/>
      <c r="E30" s="44"/>
      <c r="F30" s="45"/>
      <c r="G30" s="46"/>
    </row>
    <row r="31" spans="1:7" ht="57">
      <c r="A31" s="11">
        <v>22</v>
      </c>
      <c r="B31" s="12" t="s">
        <v>53</v>
      </c>
      <c r="C31" s="38">
        <v>0</v>
      </c>
      <c r="D31" s="14" t="s">
        <v>49</v>
      </c>
      <c r="E31" s="15">
        <v>1</v>
      </c>
      <c r="F31" s="39"/>
      <c r="G31" s="21">
        <f t="shared" si="0"/>
        <v>0</v>
      </c>
    </row>
    <row r="32" spans="1:7" ht="57">
      <c r="A32" s="11">
        <v>23</v>
      </c>
      <c r="B32" s="12" t="s">
        <v>31</v>
      </c>
      <c r="C32" s="38">
        <v>0</v>
      </c>
      <c r="D32" s="35" t="s">
        <v>65</v>
      </c>
      <c r="E32" s="15">
        <v>100</v>
      </c>
      <c r="F32" s="39"/>
      <c r="G32" s="17">
        <f t="shared" si="0"/>
        <v>0</v>
      </c>
    </row>
    <row r="33" spans="1:7" ht="16.5">
      <c r="A33" s="18">
        <v>24</v>
      </c>
      <c r="B33" s="19" t="s">
        <v>66</v>
      </c>
      <c r="C33" s="38">
        <v>0</v>
      </c>
      <c r="D33" s="40" t="s">
        <v>65</v>
      </c>
      <c r="E33" s="41">
        <v>1</v>
      </c>
      <c r="F33" s="39"/>
      <c r="G33" s="17">
        <f t="shared" si="0"/>
        <v>0</v>
      </c>
    </row>
    <row r="34" spans="1:7" ht="15.75">
      <c r="A34" s="18">
        <v>25</v>
      </c>
      <c r="B34" s="19" t="s">
        <v>32</v>
      </c>
      <c r="C34" s="38">
        <v>0</v>
      </c>
      <c r="D34" s="40" t="s">
        <v>65</v>
      </c>
      <c r="E34" s="41">
        <v>1</v>
      </c>
      <c r="F34" s="39"/>
      <c r="G34" s="17">
        <f t="shared" si="0"/>
        <v>0</v>
      </c>
    </row>
    <row r="35" spans="1:7" ht="57">
      <c r="A35" s="18">
        <v>26</v>
      </c>
      <c r="B35" s="47" t="s">
        <v>52</v>
      </c>
      <c r="C35" s="38">
        <v>0</v>
      </c>
      <c r="D35" s="48" t="s">
        <v>50</v>
      </c>
      <c r="E35" s="41">
        <v>100</v>
      </c>
      <c r="F35" s="39"/>
      <c r="G35" s="17">
        <f t="shared" si="0"/>
        <v>0</v>
      </c>
    </row>
    <row r="36" spans="1:7" s="4" customFormat="1" ht="15.75">
      <c r="A36" s="29" t="s">
        <v>29</v>
      </c>
      <c r="B36" s="30" t="s">
        <v>36</v>
      </c>
      <c r="C36" s="43"/>
      <c r="D36" s="44"/>
      <c r="E36" s="44"/>
      <c r="F36" s="45"/>
      <c r="G36" s="46"/>
    </row>
    <row r="37" spans="1:7" ht="15.75">
      <c r="A37" s="11">
        <v>27</v>
      </c>
      <c r="B37" s="12" t="s">
        <v>58</v>
      </c>
      <c r="C37" s="13">
        <v>648</v>
      </c>
      <c r="D37" s="35" t="s">
        <v>65</v>
      </c>
      <c r="E37" s="15">
        <v>100</v>
      </c>
      <c r="F37" s="16"/>
      <c r="G37" s="17">
        <f t="shared" si="0"/>
        <v>0</v>
      </c>
    </row>
    <row r="38" spans="1:7" ht="15.75">
      <c r="A38" s="18">
        <v>28</v>
      </c>
      <c r="B38" s="19" t="s">
        <v>37</v>
      </c>
      <c r="C38" s="13">
        <v>0</v>
      </c>
      <c r="D38" s="48" t="s">
        <v>9</v>
      </c>
      <c r="E38" s="41">
        <v>100</v>
      </c>
      <c r="F38" s="16"/>
      <c r="G38" s="17">
        <f t="shared" si="0"/>
        <v>0</v>
      </c>
    </row>
    <row r="39" spans="1:7" ht="15.75">
      <c r="A39" s="18">
        <v>29</v>
      </c>
      <c r="B39" s="19" t="s">
        <v>54</v>
      </c>
      <c r="C39" s="13">
        <v>0</v>
      </c>
      <c r="D39" s="40" t="s">
        <v>12</v>
      </c>
      <c r="E39" s="41">
        <v>100</v>
      </c>
      <c r="F39" s="16"/>
      <c r="G39" s="17">
        <f t="shared" si="0"/>
        <v>0</v>
      </c>
    </row>
    <row r="40" spans="1:7" s="4" customFormat="1" ht="15.75">
      <c r="A40" s="29" t="s">
        <v>35</v>
      </c>
      <c r="B40" s="30" t="s">
        <v>38</v>
      </c>
      <c r="C40" s="43"/>
      <c r="D40" s="44"/>
      <c r="E40" s="44"/>
      <c r="F40" s="45"/>
      <c r="G40" s="46"/>
    </row>
    <row r="41" spans="1:7" ht="15.75">
      <c r="A41" s="11">
        <v>30</v>
      </c>
      <c r="B41" s="12" t="s">
        <v>57</v>
      </c>
      <c r="C41" s="13">
        <v>0</v>
      </c>
      <c r="D41" s="14" t="s">
        <v>65</v>
      </c>
      <c r="E41" s="15">
        <v>100</v>
      </c>
      <c r="F41" s="16"/>
      <c r="G41" s="17">
        <f t="shared" si="0"/>
        <v>0</v>
      </c>
    </row>
    <row r="42" spans="1:7" ht="15.75">
      <c r="A42" s="11">
        <v>31</v>
      </c>
      <c r="B42" s="12" t="s">
        <v>59</v>
      </c>
      <c r="C42" s="13">
        <v>0</v>
      </c>
      <c r="D42" s="35" t="s">
        <v>12</v>
      </c>
      <c r="E42" s="15">
        <v>100</v>
      </c>
      <c r="F42" s="16"/>
      <c r="G42" s="17">
        <f t="shared" si="0"/>
        <v>0</v>
      </c>
    </row>
    <row r="43" spans="1:7" ht="15.75">
      <c r="A43" s="11">
        <v>32</v>
      </c>
      <c r="B43" s="12" t="s">
        <v>75</v>
      </c>
      <c r="C43" s="13">
        <v>1890</v>
      </c>
      <c r="D43" s="35" t="s">
        <v>65</v>
      </c>
      <c r="E43" s="15">
        <v>100</v>
      </c>
      <c r="F43" s="16"/>
      <c r="G43" s="17">
        <f t="shared" si="0"/>
        <v>0</v>
      </c>
    </row>
    <row r="44" spans="1:7" ht="15.75">
      <c r="A44" s="11">
        <v>33</v>
      </c>
      <c r="B44" s="12" t="s">
        <v>60</v>
      </c>
      <c r="C44" s="13">
        <v>0</v>
      </c>
      <c r="D44" s="35" t="s">
        <v>12</v>
      </c>
      <c r="E44" s="15">
        <v>100</v>
      </c>
      <c r="F44" s="49"/>
      <c r="G44" s="17">
        <f t="shared" si="0"/>
        <v>0</v>
      </c>
    </row>
    <row r="45" spans="1:7" ht="15.75">
      <c r="A45" s="11">
        <v>34</v>
      </c>
      <c r="B45" s="12" t="s">
        <v>61</v>
      </c>
      <c r="C45" s="13">
        <v>0</v>
      </c>
      <c r="D45" s="35" t="s">
        <v>12</v>
      </c>
      <c r="E45" s="15">
        <v>100</v>
      </c>
      <c r="F45" s="50"/>
      <c r="G45" s="17">
        <f t="shared" si="0"/>
        <v>0</v>
      </c>
    </row>
    <row r="46" spans="1:7" ht="15.75">
      <c r="A46" s="11">
        <v>35</v>
      </c>
      <c r="B46" s="12" t="s">
        <v>39</v>
      </c>
      <c r="C46" s="13">
        <v>0</v>
      </c>
      <c r="D46" s="35" t="s">
        <v>65</v>
      </c>
      <c r="E46" s="15">
        <v>100</v>
      </c>
      <c r="F46" s="16"/>
      <c r="G46" s="17">
        <f t="shared" si="0"/>
        <v>0</v>
      </c>
    </row>
    <row r="47" spans="1:7" ht="15.75">
      <c r="A47" s="11">
        <v>36</v>
      </c>
      <c r="B47" s="12" t="s">
        <v>40</v>
      </c>
      <c r="C47" s="13">
        <v>0</v>
      </c>
      <c r="D47" s="35" t="s">
        <v>65</v>
      </c>
      <c r="E47" s="60">
        <v>100</v>
      </c>
      <c r="F47" s="16"/>
      <c r="G47" s="17">
        <f t="shared" si="0"/>
        <v>0</v>
      </c>
    </row>
    <row r="48" spans="1:7" ht="15.75">
      <c r="A48" s="11">
        <v>37</v>
      </c>
      <c r="B48" s="12" t="s">
        <v>41</v>
      </c>
      <c r="C48" s="13">
        <v>0</v>
      </c>
      <c r="D48" s="35" t="s">
        <v>65</v>
      </c>
      <c r="E48" s="60">
        <v>100</v>
      </c>
      <c r="F48" s="16"/>
      <c r="G48" s="17">
        <f t="shared" si="0"/>
        <v>0</v>
      </c>
    </row>
    <row r="49" spans="1:7" ht="15.75">
      <c r="A49" s="11">
        <v>38</v>
      </c>
      <c r="B49" s="12" t="s">
        <v>42</v>
      </c>
      <c r="C49" s="13">
        <v>0</v>
      </c>
      <c r="D49" s="14" t="s">
        <v>65</v>
      </c>
      <c r="E49" s="60">
        <v>100</v>
      </c>
      <c r="F49" s="16"/>
      <c r="G49" s="21">
        <f t="shared" si="0"/>
        <v>0</v>
      </c>
    </row>
    <row r="50" spans="1:7" ht="15.75">
      <c r="A50" s="11">
        <v>39</v>
      </c>
      <c r="B50" s="51" t="s">
        <v>43</v>
      </c>
      <c r="C50" s="52">
        <v>0</v>
      </c>
      <c r="D50" s="14" t="s">
        <v>50</v>
      </c>
      <c r="E50" s="61">
        <v>100</v>
      </c>
      <c r="F50" s="16"/>
      <c r="G50" s="17">
        <f t="shared" si="0"/>
        <v>0</v>
      </c>
    </row>
    <row r="51" spans="1:7" ht="42.75">
      <c r="A51" s="11">
        <v>40</v>
      </c>
      <c r="B51" s="51" t="s">
        <v>44</v>
      </c>
      <c r="C51" s="64">
        <v>322</v>
      </c>
      <c r="D51" s="14" t="s">
        <v>50</v>
      </c>
      <c r="E51" s="61">
        <v>100</v>
      </c>
      <c r="F51" s="65"/>
      <c r="G51" s="17">
        <f t="shared" si="0"/>
        <v>0</v>
      </c>
    </row>
    <row r="52" spans="1:7" ht="15.75">
      <c r="A52" s="11">
        <v>41</v>
      </c>
      <c r="B52" s="51" t="s">
        <v>45</v>
      </c>
      <c r="C52" s="52">
        <v>0</v>
      </c>
      <c r="D52" s="54" t="s">
        <v>51</v>
      </c>
      <c r="E52" s="66">
        <v>1</v>
      </c>
      <c r="F52" s="53"/>
      <c r="G52" s="17">
        <f t="shared" si="0"/>
        <v>0</v>
      </c>
    </row>
    <row r="53" spans="1:7" ht="15.75">
      <c r="A53" s="11">
        <v>42</v>
      </c>
      <c r="B53" s="12" t="s">
        <v>46</v>
      </c>
      <c r="C53" s="13">
        <v>30</v>
      </c>
      <c r="D53" s="14" t="s">
        <v>51</v>
      </c>
      <c r="E53" s="67">
        <v>1</v>
      </c>
      <c r="F53" s="16"/>
      <c r="G53" s="17">
        <f t="shared" si="0"/>
        <v>0</v>
      </c>
    </row>
    <row r="54" spans="1:7" ht="15.75">
      <c r="A54" s="11">
        <v>43</v>
      </c>
      <c r="B54" s="12" t="s">
        <v>67</v>
      </c>
      <c r="C54" s="13">
        <v>1</v>
      </c>
      <c r="D54" s="14" t="s">
        <v>62</v>
      </c>
      <c r="E54" s="67">
        <v>1</v>
      </c>
      <c r="F54" s="16"/>
      <c r="G54" s="17">
        <f t="shared" si="0"/>
        <v>0</v>
      </c>
    </row>
    <row r="55" spans="1:7" ht="15.75">
      <c r="A55" s="18">
        <v>44</v>
      </c>
      <c r="B55" s="19" t="s">
        <v>78</v>
      </c>
      <c r="C55" s="13">
        <v>420</v>
      </c>
      <c r="D55" s="14" t="s">
        <v>49</v>
      </c>
      <c r="E55" s="67">
        <v>1</v>
      </c>
      <c r="F55" s="20"/>
      <c r="G55" s="21">
        <f t="shared" si="0"/>
        <v>0</v>
      </c>
    </row>
    <row r="56" spans="1:7" ht="15.75">
      <c r="A56" s="11">
        <v>45</v>
      </c>
      <c r="B56" s="22" t="s">
        <v>74</v>
      </c>
      <c r="C56" s="59">
        <v>1</v>
      </c>
      <c r="D56" s="23" t="s">
        <v>62</v>
      </c>
      <c r="E56" s="62">
        <v>1</v>
      </c>
      <c r="F56" s="57"/>
      <c r="G56" s="21">
        <f t="shared" si="0"/>
        <v>0</v>
      </c>
    </row>
    <row r="57" spans="1:7" ht="29.25">
      <c r="A57" s="23">
        <v>46</v>
      </c>
      <c r="B57" s="55" t="s">
        <v>63</v>
      </c>
      <c r="C57" s="59">
        <v>140</v>
      </c>
      <c r="D57" s="62" t="s">
        <v>12</v>
      </c>
      <c r="E57" s="62">
        <v>1</v>
      </c>
      <c r="F57" s="63"/>
      <c r="G57" s="21">
        <f t="shared" si="0"/>
        <v>0</v>
      </c>
    </row>
    <row r="58" spans="1:7" ht="15.75">
      <c r="A58" s="23">
        <v>47</v>
      </c>
      <c r="B58" s="55" t="s">
        <v>68</v>
      </c>
      <c r="C58" s="56">
        <v>6</v>
      </c>
      <c r="D58" s="23" t="s">
        <v>69</v>
      </c>
      <c r="E58" s="62">
        <v>1</v>
      </c>
      <c r="F58" s="57"/>
      <c r="G58" s="21">
        <f t="shared" si="0"/>
        <v>0</v>
      </c>
    </row>
    <row r="59" spans="1:7" ht="16.5" thickBot="1">
      <c r="A59" s="24"/>
      <c r="B59" s="24"/>
      <c r="C59" s="24"/>
      <c r="D59" s="24"/>
      <c r="E59" s="24"/>
      <c r="F59" s="24"/>
      <c r="G59" s="58">
        <f>SUM(G8:G58)</f>
        <v>0</v>
      </c>
    </row>
    <row r="60" spans="1:7" ht="16.5" thickBot="1">
      <c r="A60" s="72" t="s">
        <v>70</v>
      </c>
      <c r="B60" s="73"/>
      <c r="C60" s="78">
        <f>SUM(G8:G53)</f>
        <v>0</v>
      </c>
      <c r="D60" s="79"/>
      <c r="E60" s="79"/>
      <c r="F60" s="80"/>
      <c r="G60" s="25"/>
    </row>
    <row r="61" spans="1:7" ht="16.5" thickBot="1">
      <c r="A61" s="74" t="s">
        <v>71</v>
      </c>
      <c r="B61" s="75"/>
      <c r="C61" s="81">
        <f>C60/1.08</f>
        <v>0</v>
      </c>
      <c r="D61" s="82"/>
      <c r="E61" s="82"/>
      <c r="F61" s="83"/>
      <c r="G61" s="25"/>
    </row>
    <row r="62" spans="4:7" ht="16.5" thickBot="1">
      <c r="D62" s="5"/>
      <c r="E62" s="5"/>
      <c r="F62" s="5"/>
      <c r="G62" s="9"/>
    </row>
    <row r="63" spans="1:7" ht="16.5" thickBot="1">
      <c r="A63" s="95" t="s">
        <v>72</v>
      </c>
      <c r="B63" s="96"/>
      <c r="C63" s="97">
        <f>SUM(G54:G58)</f>
        <v>0</v>
      </c>
      <c r="D63" s="98"/>
      <c r="E63" s="98"/>
      <c r="F63" s="99"/>
      <c r="G63" s="9"/>
    </row>
    <row r="64" spans="1:7" ht="16.5" thickBot="1">
      <c r="A64" s="100" t="s">
        <v>73</v>
      </c>
      <c r="B64" s="101"/>
      <c r="C64" s="102">
        <f>C63/1.23</f>
        <v>0</v>
      </c>
      <c r="D64" s="103"/>
      <c r="E64" s="103"/>
      <c r="F64" s="104"/>
      <c r="G64" s="6"/>
    </row>
    <row r="65" ht="16.5" thickBot="1">
      <c r="G65" s="7"/>
    </row>
    <row r="66" spans="1:6" ht="15.75">
      <c r="A66" s="105" t="s">
        <v>48</v>
      </c>
      <c r="B66" s="106"/>
      <c r="C66" s="89">
        <f>C60+C63</f>
        <v>0</v>
      </c>
      <c r="D66" s="90"/>
      <c r="E66" s="90"/>
      <c r="F66" s="91"/>
    </row>
    <row r="67" spans="1:6" ht="16.5" thickBot="1">
      <c r="A67" s="87" t="s">
        <v>47</v>
      </c>
      <c r="B67" s="88"/>
      <c r="C67" s="92">
        <f>C61+C64</f>
        <v>0</v>
      </c>
      <c r="D67" s="93"/>
      <c r="E67" s="93"/>
      <c r="F67" s="94"/>
    </row>
  </sheetData>
  <sheetProtection/>
  <mergeCells count="19">
    <mergeCell ref="F3:F5"/>
    <mergeCell ref="A67:B67"/>
    <mergeCell ref="C66:F66"/>
    <mergeCell ref="C67:F67"/>
    <mergeCell ref="A63:B63"/>
    <mergeCell ref="C63:F63"/>
    <mergeCell ref="A64:B64"/>
    <mergeCell ref="C64:F64"/>
    <mergeCell ref="A66:B66"/>
    <mergeCell ref="A1:G1"/>
    <mergeCell ref="G3:G5"/>
    <mergeCell ref="A60:B60"/>
    <mergeCell ref="A61:B61"/>
    <mergeCell ref="D3:E5"/>
    <mergeCell ref="C3:C5"/>
    <mergeCell ref="B3:B5"/>
    <mergeCell ref="A3:A5"/>
    <mergeCell ref="C60:F60"/>
    <mergeCell ref="C61:F61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53" r:id="rId1"/>
  <headerFooter>
    <oddHeader>&amp;Czałącznik 5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2010-08-16T05:57:00Z</cp:lastPrinted>
  <dcterms:created xsi:type="dcterms:W3CDTF">2006-09-22T13:37:51Z</dcterms:created>
  <dcterms:modified xsi:type="dcterms:W3CDTF">2020-02-04T11:58:50Z</dcterms:modified>
  <cp:category/>
  <cp:version/>
  <cp:contentType/>
  <cp:contentStatus/>
</cp:coreProperties>
</file>